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D:\Luiz\2021\Arquibancada Ginásio\Pintura Ginásio\"/>
    </mc:Choice>
  </mc:AlternateContent>
  <xr:revisionPtr revIDLastSave="0" documentId="13_ncr:1_{D3E0DE6D-184F-4E5C-B2CB-F19E5D04A25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externalReferences>
    <externalReference r:id="rId2"/>
  </externalReferences>
  <definedNames>
    <definedName name="Import.Município">[1]Dados!$G$7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21" i="1"/>
  <c r="A38" i="1"/>
  <c r="A37" i="1"/>
  <c r="A25" i="1"/>
  <c r="F19" i="1"/>
</calcChain>
</file>

<file path=xl/sharedStrings.xml><?xml version="1.0" encoding="utf-8"?>
<sst xmlns="http://schemas.openxmlformats.org/spreadsheetml/2006/main" count="37" uniqueCount="37">
  <si>
    <t>Tipo de Obra (conforme Acórdão 2622/2013 - TCU):</t>
  </si>
  <si>
    <t xml:space="preserve"> - Construção de Edifícios (também para Reformas)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</si>
  <si>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</si>
  <si>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</si>
  <si>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</si>
  <si>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</si>
  <si>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</si>
  <si>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</si>
  <si>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</si>
  <si>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</si>
  <si>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</si>
  <si>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</si>
  <si>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</si>
  <si>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</si>
  <si>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</si>
  <si>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</si>
  <si>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</si>
  <si>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COFINS (geralmente 3,00%)</t>
  </si>
  <si>
    <t>ISS (legislação municipal)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</si>
  <si>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</si>
  <si>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 100 %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</si>
  <si>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 2,00%</t>
    </r>
  </si>
  <si>
    <t>Responsável Técnico pela Elaboração do Orçamento:</t>
  </si>
  <si>
    <t>Data:</t>
  </si>
  <si>
    <t>ISS</t>
  </si>
  <si>
    <t>PIS</t>
  </si>
  <si>
    <t>COFINS</t>
  </si>
  <si>
    <t>CPRB</t>
  </si>
  <si>
    <t>BDI SEM desoneração conforme Acórdão 2622/2013 - TCU</t>
  </si>
  <si>
    <t>BDI DESONERADO RESULTANTE conforme Acórdão 2622/2013 - TCU</t>
  </si>
  <si>
    <r>
      <t xml:space="preserve">Declaramos que será adotado o regime </t>
    </r>
    <r>
      <rPr>
        <b/>
        <sz val="10"/>
        <rFont val="Calibri"/>
        <family val="2"/>
      </rPr>
      <t>Desonerado</t>
    </r>
    <r>
      <rPr>
        <sz val="10"/>
        <rFont val="Calibri"/>
        <family val="2"/>
      </rPr>
      <t xml:space="preserve"> de tributação da folha pagamento por ser opção mais adequada para a administração publica.</t>
    </r>
  </si>
  <si>
    <t>Quadro de Composição do BDI</t>
  </si>
  <si>
    <t>CPRB (Contribuiução Previdênciaria)</t>
  </si>
  <si>
    <t xml:space="preserve"> Município/UF</t>
  </si>
  <si>
    <t xml:space="preserve"> Empreendimento/Apelido</t>
  </si>
  <si>
    <t xml:space="preserve"> TUCUNDUVA/ RS</t>
  </si>
  <si>
    <t>PINTURA GINÁSIO DE ESPORTES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</si>
</sst>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indexed="8"/>
      <name val="Calibri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sz val="10"/>
      <name val="Arial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sz val="18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83">
    <xf numFmtId="0" fontId="0" fillId="0" borderId="0" xfId="0"/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Fill="1" applyBorder="1" applyAlignment="1">
      <alignment horizontal="center"/>
    </xf>
    <xf numFmtId="0" fontId="5" fillId="0" borderId="14" xfId="0" applyFont="1" applyBorder="1"/>
    <xf numFmtId="0" fontId="5" fillId="0" borderId="15" xfId="0" applyFont="1" applyBorder="1"/>
    <xf numFmtId="0" fontId="5" fillId="0" borderId="16" xfId="0" applyFont="1" applyFill="1" applyBorder="1" applyAlignment="1">
      <alignment horizontal="center"/>
    </xf>
    <xf numFmtId="0" fontId="5" fillId="0" borderId="17" xfId="0" applyFont="1" applyBorder="1"/>
    <xf numFmtId="0" fontId="5" fillId="0" borderId="18" xfId="0" applyFont="1" applyBorder="1"/>
    <xf numFmtId="0" fontId="5" fillId="0" borderId="19" xfId="0" applyFont="1" applyBorder="1"/>
    <xf numFmtId="0" fontId="5" fillId="0" borderId="20" xfId="0" applyFont="1" applyBorder="1"/>
    <xf numFmtId="0" fontId="5" fillId="0" borderId="5" xfId="0" applyFont="1" applyBorder="1"/>
    <xf numFmtId="0" fontId="5" fillId="0" borderId="21" xfId="0" applyFont="1" applyBorder="1"/>
    <xf numFmtId="0" fontId="5" fillId="0" borderId="0" xfId="0" applyFont="1" applyBorder="1"/>
    <xf numFmtId="0" fontId="5" fillId="0" borderId="22" xfId="0" applyFont="1" applyBorder="1"/>
    <xf numFmtId="0" fontId="5" fillId="0" borderId="9" xfId="0" applyFont="1" applyBorder="1"/>
    <xf numFmtId="0" fontId="8" fillId="0" borderId="8" xfId="0" applyFont="1" applyFill="1" applyBorder="1"/>
    <xf numFmtId="0" fontId="8" fillId="0" borderId="9" xfId="0" applyFont="1" applyFill="1" applyBorder="1"/>
    <xf numFmtId="0" fontId="9" fillId="0" borderId="0" xfId="0" applyFont="1" applyAlignment="1">
      <alignment vertical="center" wrapText="1"/>
    </xf>
    <xf numFmtId="0" fontId="10" fillId="0" borderId="0" xfId="0" applyFont="1" applyFill="1" applyAlignment="1" applyProtection="1">
      <alignment horizontal="right" vertical="center" wrapText="1"/>
    </xf>
    <xf numFmtId="0" fontId="12" fillId="0" borderId="0" xfId="0" applyFont="1" applyFill="1" applyAlignment="1" applyProtection="1">
      <alignment horizontal="right" vertical="center" wrapText="1"/>
    </xf>
    <xf numFmtId="10" fontId="10" fillId="0" borderId="0" xfId="0" applyNumberFormat="1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9" fillId="0" borderId="12" xfId="0" applyFont="1" applyBorder="1" applyAlignment="1">
      <alignment vertical="center" wrapText="1"/>
    </xf>
    <xf numFmtId="0" fontId="13" fillId="0" borderId="12" xfId="0" applyFont="1" applyBorder="1" applyAlignment="1">
      <alignment vertical="center"/>
    </xf>
    <xf numFmtId="0" fontId="5" fillId="0" borderId="0" xfId="0" applyFont="1" applyFill="1" applyAlignment="1">
      <alignment horizontal="right"/>
    </xf>
    <xf numFmtId="14" fontId="10" fillId="3" borderId="0" xfId="0" applyNumberFormat="1" applyFont="1" applyFill="1" applyAlignment="1" applyProtection="1">
      <alignment horizontal="left" vertical="center" wrapText="1"/>
      <protection locked="0"/>
    </xf>
    <xf numFmtId="0" fontId="5" fillId="0" borderId="0" xfId="0" applyFont="1" applyFill="1"/>
    <xf numFmtId="49" fontId="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10" fontId="8" fillId="5" borderId="10" xfId="1" applyNumberFormat="1" applyFont="1" applyFill="1" applyBorder="1"/>
    <xf numFmtId="0" fontId="5" fillId="0" borderId="5" xfId="0" applyFont="1" applyFill="1" applyBorder="1" applyAlignment="1">
      <alignment horizontal="center"/>
    </xf>
    <xf numFmtId="10" fontId="5" fillId="0" borderId="6" xfId="1" applyNumberFormat="1" applyFont="1" applyFill="1" applyBorder="1"/>
    <xf numFmtId="10" fontId="7" fillId="4" borderId="23" xfId="2" applyNumberFormat="1" applyFont="1" applyFill="1" applyBorder="1" applyAlignment="1" applyProtection="1">
      <alignment horizontal="center" vertical="center"/>
      <protection locked="0"/>
    </xf>
    <xf numFmtId="10" fontId="14" fillId="4" borderId="4" xfId="1" applyNumberFormat="1" applyFont="1" applyFill="1" applyBorder="1" applyAlignment="1" applyProtection="1">
      <alignment horizontal="center" vertical="center"/>
      <protection locked="0"/>
    </xf>
    <xf numFmtId="10" fontId="14" fillId="0" borderId="4" xfId="1" applyNumberFormat="1" applyFont="1" applyFill="1" applyBorder="1" applyAlignment="1" applyProtection="1">
      <alignment horizontal="center" vertical="center"/>
    </xf>
    <xf numFmtId="10" fontId="14" fillId="0" borderId="6" xfId="1" applyNumberFormat="1" applyFont="1" applyFill="1" applyBorder="1" applyAlignment="1" applyProtection="1">
      <alignment horizontal="center" vertical="center"/>
    </xf>
    <xf numFmtId="10" fontId="7" fillId="3" borderId="10" xfId="2" applyNumberFormat="1" applyFont="1" applyFill="1" applyBorder="1" applyAlignment="1" applyProtection="1">
      <alignment horizontal="center" vertical="center"/>
      <protection locked="0"/>
    </xf>
    <xf numFmtId="10" fontId="7" fillId="3" borderId="23" xfId="2" applyNumberFormat="1" applyFont="1" applyFill="1" applyBorder="1" applyAlignment="1" applyProtection="1">
      <alignment horizontal="center" vertical="center"/>
      <protection locked="0"/>
    </xf>
    <xf numFmtId="49" fontId="4" fillId="0" borderId="7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5" fillId="2" borderId="0" xfId="0" applyFont="1" applyFill="1" applyAlignment="1" applyProtection="1">
      <alignment horizontal="left" vertical="top"/>
      <protection locked="0"/>
    </xf>
    <xf numFmtId="0" fontId="9" fillId="0" borderId="0" xfId="0" applyFont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0" fillId="5" borderId="25" xfId="0" applyFont="1" applyFill="1" applyBorder="1" applyAlignment="1">
      <alignment horizontal="center" vertical="center" wrapText="1"/>
    </xf>
    <xf numFmtId="0" fontId="10" fillId="5" borderId="2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 applyProtection="1">
      <alignment horizontal="left" vertical="center" wrapText="1"/>
      <protection locked="0"/>
    </xf>
    <xf numFmtId="0" fontId="10" fillId="5" borderId="9" xfId="0" applyFont="1" applyFill="1" applyBorder="1" applyAlignment="1" applyProtection="1">
      <alignment horizontal="left" vertical="center" wrapText="1"/>
      <protection locked="0"/>
    </xf>
    <xf numFmtId="0" fontId="10" fillId="5" borderId="27" xfId="0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847725</xdr:colOff>
      <xdr:row>22</xdr:row>
      <xdr:rowOff>9525</xdr:rowOff>
    </xdr:from>
    <xdr:to>
      <xdr:col>4</xdr:col>
      <xdr:colOff>466725</xdr:colOff>
      <xdr:row>24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457325" y="4210050"/>
          <a:ext cx="22193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ENHARIA/2019/ENGENHARIA/CRAS/OR&#199;AMENTO/A%20ATUALIZAR/CRAS%20TUCUNDUVA_RS%20-03_12_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 refreshError="1"/>
      <sheetData sheetId="1" refreshError="1"/>
      <sheetData sheetId="2" refreshError="1">
        <row r="7">
          <cell r="G7" t="str">
            <v>TUCUNDUVA/RS</v>
          </cell>
        </row>
        <row r="28">
          <cell r="G28" t="str">
            <v>DESONERADO</v>
          </cell>
        </row>
        <row r="32">
          <cell r="G32" t="str">
            <v>LUIZ AUGUSTO DOBAL</v>
          </cell>
        </row>
        <row r="33">
          <cell r="G33" t="str">
            <v>238129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tabSelected="1" topLeftCell="A7" workbookViewId="0">
      <selection activeCell="F21" sqref="F21"/>
    </sheetView>
  </sheetViews>
  <sheetFormatPr defaultRowHeight="15" x14ac:dyDescent="0.25"/>
  <cols>
    <col min="3" max="3" width="22.7109375" customWidth="1"/>
    <col min="6" max="6" width="27.42578125" customWidth="1"/>
  </cols>
  <sheetData>
    <row r="1" spans="1:6" ht="15" customHeight="1" x14ac:dyDescent="0.25">
      <c r="A1" s="65" t="s">
        <v>31</v>
      </c>
      <c r="B1" s="66"/>
      <c r="C1" s="66"/>
      <c r="D1" s="66"/>
      <c r="E1" s="66"/>
      <c r="F1" s="67"/>
    </row>
    <row r="2" spans="1:6" ht="15.75" customHeight="1" x14ac:dyDescent="0.25">
      <c r="A2" s="68"/>
      <c r="B2" s="69"/>
      <c r="C2" s="69"/>
      <c r="D2" s="69"/>
      <c r="E2" s="69"/>
      <c r="F2" s="70"/>
    </row>
    <row r="3" spans="1:6" x14ac:dyDescent="0.25">
      <c r="A3" s="1"/>
      <c r="B3" s="1"/>
      <c r="C3" s="2"/>
      <c r="D3" s="3"/>
      <c r="E3" s="4"/>
      <c r="F3" s="4"/>
    </row>
    <row r="4" spans="1:6" x14ac:dyDescent="0.25">
      <c r="A4" s="56" t="s">
        <v>33</v>
      </c>
      <c r="B4" s="57"/>
      <c r="C4" s="58"/>
      <c r="D4" s="62" t="s">
        <v>34</v>
      </c>
      <c r="E4" s="63"/>
      <c r="F4" s="64"/>
    </row>
    <row r="5" spans="1:6" x14ac:dyDescent="0.25">
      <c r="A5" s="59" t="s">
        <v>35</v>
      </c>
      <c r="B5" s="60"/>
      <c r="C5" s="61"/>
      <c r="D5" s="53" t="s">
        <v>36</v>
      </c>
      <c r="E5" s="54"/>
      <c r="F5" s="55"/>
    </row>
    <row r="6" spans="1:6" x14ac:dyDescent="0.25">
      <c r="A6" s="5"/>
      <c r="B6" s="6"/>
      <c r="C6" s="6"/>
      <c r="D6" s="7"/>
      <c r="E6" s="7"/>
      <c r="F6" s="6"/>
    </row>
    <row r="7" spans="1:6" x14ac:dyDescent="0.25">
      <c r="A7" s="8" t="s">
        <v>0</v>
      </c>
      <c r="B7" s="6"/>
      <c r="C7" s="6"/>
      <c r="D7" s="7"/>
      <c r="E7" s="7"/>
      <c r="F7" s="6"/>
    </row>
    <row r="8" spans="1:6" x14ac:dyDescent="0.25">
      <c r="A8" s="72" t="s">
        <v>1</v>
      </c>
      <c r="B8" s="72"/>
      <c r="C8" s="72"/>
      <c r="D8" s="72"/>
      <c r="E8" s="72"/>
      <c r="F8" s="72"/>
    </row>
    <row r="9" spans="1:6" x14ac:dyDescent="0.25">
      <c r="A9" s="9"/>
      <c r="B9" s="9"/>
      <c r="C9" s="9"/>
      <c r="D9" s="9"/>
      <c r="E9" s="9"/>
      <c r="F9" s="9"/>
    </row>
    <row r="10" spans="1:6" x14ac:dyDescent="0.25">
      <c r="A10" s="10" t="s">
        <v>2</v>
      </c>
      <c r="B10" s="11"/>
      <c r="C10" s="11"/>
      <c r="D10" s="11"/>
      <c r="E10" s="12" t="s">
        <v>3</v>
      </c>
      <c r="F10" s="12" t="s">
        <v>4</v>
      </c>
    </row>
    <row r="11" spans="1:6" x14ac:dyDescent="0.25">
      <c r="A11" s="13" t="s">
        <v>5</v>
      </c>
      <c r="B11" s="14"/>
      <c r="C11" s="14"/>
      <c r="D11" s="14"/>
      <c r="E11" s="15" t="s">
        <v>6</v>
      </c>
      <c r="F11" s="51">
        <v>0.04</v>
      </c>
    </row>
    <row r="12" spans="1:6" x14ac:dyDescent="0.25">
      <c r="A12" s="16" t="s">
        <v>7</v>
      </c>
      <c r="B12" s="17"/>
      <c r="C12" s="17"/>
      <c r="D12" s="17"/>
      <c r="E12" s="18" t="s">
        <v>8</v>
      </c>
      <c r="F12" s="51">
        <v>8.0000000000000002E-3</v>
      </c>
    </row>
    <row r="13" spans="1:6" x14ac:dyDescent="0.25">
      <c r="A13" s="16" t="s">
        <v>9</v>
      </c>
      <c r="B13" s="17"/>
      <c r="C13" s="17"/>
      <c r="D13" s="17"/>
      <c r="E13" s="18" t="s">
        <v>10</v>
      </c>
      <c r="F13" s="51">
        <v>0.01</v>
      </c>
    </row>
    <row r="14" spans="1:6" x14ac:dyDescent="0.25">
      <c r="A14" s="16" t="s">
        <v>11</v>
      </c>
      <c r="B14" s="17"/>
      <c r="C14" s="17"/>
      <c r="D14" s="17"/>
      <c r="E14" s="18" t="s">
        <v>12</v>
      </c>
      <c r="F14" s="51">
        <v>0.01</v>
      </c>
    </row>
    <row r="15" spans="1:6" x14ac:dyDescent="0.25">
      <c r="A15" s="19" t="s">
        <v>13</v>
      </c>
      <c r="B15" s="20"/>
      <c r="C15" s="20"/>
      <c r="D15" s="20"/>
      <c r="E15" s="18" t="s">
        <v>14</v>
      </c>
      <c r="F15" s="52">
        <v>7.0000000000000007E-2</v>
      </c>
    </row>
    <row r="16" spans="1:6" x14ac:dyDescent="0.25">
      <c r="A16" s="19" t="s">
        <v>15</v>
      </c>
      <c r="B16" s="21" t="s">
        <v>16</v>
      </c>
      <c r="C16" s="17"/>
      <c r="D16" s="22"/>
      <c r="E16" s="45" t="s">
        <v>25</v>
      </c>
      <c r="F16" s="47">
        <v>6.4999999999999997E-3</v>
      </c>
    </row>
    <row r="17" spans="1:6" x14ac:dyDescent="0.25">
      <c r="A17" s="23"/>
      <c r="B17" s="21" t="s">
        <v>17</v>
      </c>
      <c r="C17" s="17"/>
      <c r="D17" s="22"/>
      <c r="E17" s="45" t="s">
        <v>26</v>
      </c>
      <c r="F17" s="48">
        <v>0.03</v>
      </c>
    </row>
    <row r="18" spans="1:6" x14ac:dyDescent="0.25">
      <c r="A18" s="23"/>
      <c r="B18" s="21" t="s">
        <v>18</v>
      </c>
      <c r="C18" s="17"/>
      <c r="D18" s="22"/>
      <c r="E18" s="45" t="s">
        <v>24</v>
      </c>
      <c r="F18" s="49">
        <v>0.02</v>
      </c>
    </row>
    <row r="19" spans="1:6" x14ac:dyDescent="0.25">
      <c r="A19" s="23"/>
      <c r="B19" s="24" t="s">
        <v>32</v>
      </c>
      <c r="C19" s="25"/>
      <c r="D19" s="26"/>
      <c r="E19" s="45" t="s">
        <v>27</v>
      </c>
      <c r="F19" s="50">
        <f>IF([1]Dados!$G$28="SELECIONAR","Ver DADOS",IF(A8=" - Fornecimento de Materiais e Equipamentos (Aquisição direta)",0,IF([1]Dados!$G$28="não desonerado",0%,4.5%)))</f>
        <v>4.4999999999999998E-2</v>
      </c>
    </row>
    <row r="20" spans="1:6" x14ac:dyDescent="0.25">
      <c r="A20" s="27" t="s">
        <v>28</v>
      </c>
      <c r="B20" s="27"/>
      <c r="C20" s="27"/>
      <c r="D20" s="27"/>
      <c r="E20" s="27"/>
      <c r="F20" s="46">
        <f>(((1+F11+F12+F13)*(1+F14)*(1+F15))/(1-(F16+F17+F18)))-1</f>
        <v>0.21185013248542672</v>
      </c>
    </row>
    <row r="21" spans="1:6" x14ac:dyDescent="0.25">
      <c r="A21" s="28" t="s">
        <v>29</v>
      </c>
      <c r="B21" s="29"/>
      <c r="C21" s="29"/>
      <c r="D21" s="29"/>
      <c r="E21" s="29"/>
      <c r="F21" s="44">
        <f>(((1+F11+F12+F13)*(1+F14)*(1+F15))/(1-(F16+F17+F18+F19)))-1</f>
        <v>0.27254379521424621</v>
      </c>
    </row>
    <row r="22" spans="1:6" x14ac:dyDescent="0.25">
      <c r="A22" s="9"/>
      <c r="B22" s="9"/>
      <c r="C22" s="9"/>
      <c r="D22" s="9"/>
      <c r="E22" s="9"/>
      <c r="F22" s="9"/>
    </row>
    <row r="23" spans="1:6" x14ac:dyDescent="0.25">
      <c r="A23" s="9" t="s">
        <v>19</v>
      </c>
      <c r="B23" s="9"/>
      <c r="C23" s="9"/>
      <c r="D23" s="9"/>
      <c r="E23" s="9"/>
      <c r="F23" s="9"/>
    </row>
    <row r="24" spans="1:6" x14ac:dyDescent="0.25">
      <c r="A24" s="9"/>
      <c r="B24" s="9"/>
      <c r="C24" s="9"/>
      <c r="D24" s="9"/>
      <c r="E24" s="9"/>
      <c r="F24" s="9"/>
    </row>
    <row r="25" spans="1:6" x14ac:dyDescent="0.25">
      <c r="A25" s="73" t="str">
        <f>IF(AND(A8=" - Fornecimento de Materiais e Equipamentos (Aquisição direta)",F$31=0),"",IF(OR($AJ$10&lt;$AL$10,$AJ$10&gt;$AM$10)=TRUE(),$AL$21,""))</f>
        <v/>
      </c>
      <c r="B25" s="73"/>
      <c r="C25" s="73"/>
      <c r="D25" s="73"/>
      <c r="E25" s="73"/>
      <c r="F25" s="73"/>
    </row>
    <row r="26" spans="1:6" x14ac:dyDescent="0.25">
      <c r="A26" s="30"/>
      <c r="B26" s="30"/>
      <c r="C26" s="30"/>
      <c r="D26" s="30"/>
      <c r="E26" s="30"/>
      <c r="F26" s="30"/>
    </row>
    <row r="27" spans="1:6" x14ac:dyDescent="0.25">
      <c r="A27" s="74" t="s">
        <v>20</v>
      </c>
      <c r="B27" s="75"/>
      <c r="C27" s="75"/>
      <c r="D27" s="75"/>
      <c r="E27" s="75"/>
      <c r="F27" s="76"/>
    </row>
    <row r="28" spans="1:6" x14ac:dyDescent="0.25">
      <c r="A28" s="77" t="s">
        <v>21</v>
      </c>
      <c r="B28" s="78"/>
      <c r="C28" s="78"/>
      <c r="D28" s="78"/>
      <c r="E28" s="78"/>
      <c r="F28" s="79"/>
    </row>
    <row r="29" spans="1:6" x14ac:dyDescent="0.25">
      <c r="A29" s="31"/>
      <c r="B29" s="32"/>
      <c r="C29" s="32"/>
      <c r="D29" s="32"/>
      <c r="E29" s="33"/>
      <c r="F29" s="34"/>
    </row>
    <row r="30" spans="1:6" ht="30" customHeight="1" x14ac:dyDescent="0.25">
      <c r="A30" s="80" t="s">
        <v>30</v>
      </c>
      <c r="B30" s="81"/>
      <c r="C30" s="81"/>
      <c r="D30" s="81"/>
      <c r="E30" s="81"/>
      <c r="F30" s="82"/>
    </row>
    <row r="31" spans="1:6" x14ac:dyDescent="0.25">
      <c r="C31" s="35"/>
      <c r="D31" s="36"/>
      <c r="E31" s="36"/>
      <c r="F31" s="36"/>
    </row>
    <row r="35" spans="1:6" x14ac:dyDescent="0.25">
      <c r="A35" s="37"/>
      <c r="B35" s="38"/>
    </row>
    <row r="36" spans="1:6" x14ac:dyDescent="0.25">
      <c r="A36" s="25" t="s">
        <v>22</v>
      </c>
      <c r="B36" s="25"/>
      <c r="C36" s="20"/>
      <c r="D36" s="20"/>
      <c r="E36" s="9"/>
      <c r="F36" s="9"/>
    </row>
    <row r="37" spans="1:6" x14ac:dyDescent="0.25">
      <c r="A37" s="71" t="str">
        <f>CONCATENATE("Nome: ",[1]Dados!$G$32)</f>
        <v>Nome: LUIZ AUGUSTO DOBAL</v>
      </c>
      <c r="B37" s="71"/>
      <c r="C37" s="71"/>
      <c r="D37" s="71"/>
      <c r="E37" s="39" t="s">
        <v>23</v>
      </c>
      <c r="F37" s="40">
        <v>44474</v>
      </c>
    </row>
    <row r="38" spans="1:6" x14ac:dyDescent="0.25">
      <c r="A38" s="71" t="str">
        <f>CONCATENATE("CREA/CAU: ",[1]Dados!$G$33)</f>
        <v>CREA/CAU: 238129</v>
      </c>
      <c r="B38" s="71"/>
      <c r="C38" s="71"/>
      <c r="D38" s="71"/>
      <c r="E38" s="41"/>
      <c r="F38" s="41"/>
    </row>
    <row r="39" spans="1:6" x14ac:dyDescent="0.25">
      <c r="A39" s="41"/>
      <c r="B39" s="42"/>
      <c r="C39" s="43"/>
      <c r="D39" s="43"/>
      <c r="E39" s="41"/>
      <c r="F39" s="41"/>
    </row>
  </sheetData>
  <mergeCells count="12">
    <mergeCell ref="A38:D38"/>
    <mergeCell ref="A8:F8"/>
    <mergeCell ref="A25:F25"/>
    <mergeCell ref="A27:F27"/>
    <mergeCell ref="A28:F28"/>
    <mergeCell ref="A30:F30"/>
    <mergeCell ref="A37:D37"/>
    <mergeCell ref="D5:F5"/>
    <mergeCell ref="A4:C4"/>
    <mergeCell ref="A5:C5"/>
    <mergeCell ref="D4:F4"/>
    <mergeCell ref="A1:F2"/>
  </mergeCells>
  <dataValidations disablePrompts="1" count="1">
    <dataValidation type="list" allowBlank="1" showInputMessage="1" showErrorMessage="1" sqref="A8:F8" xr:uid="{00000000-0002-0000-0000-000000000000}">
      <formula1>$AI$14:$AI$20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</dc:creator>
  <cp:lastModifiedBy>Luiz Augusto Dobal</cp:lastModifiedBy>
  <cp:lastPrinted>2021-08-30T13:33:01Z</cp:lastPrinted>
  <dcterms:created xsi:type="dcterms:W3CDTF">2021-08-30T12:43:02Z</dcterms:created>
  <dcterms:modified xsi:type="dcterms:W3CDTF">2022-03-04T14:10:44Z</dcterms:modified>
</cp:coreProperties>
</file>